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7425" activeTab="0"/>
  </bookViews>
  <sheets>
    <sheet name="รายรับจากบริการวิชาการฯ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<sst xmlns="http://schemas.openxmlformats.org/spreadsheetml/2006/main" count="21" uniqueCount="21">
  <si>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1.กลุ่มสาขาวิชาวิทยาศาสตร์กายภาพ/ชีวภาพ</t>
  </si>
  <si>
    <t>1.1 สำนักวิชาวิทยาศาตร์</t>
  </si>
  <si>
    <t>1.2 สำนักวิชาสารสนเทศศาสตร์</t>
  </si>
  <si>
    <t>3.กลุ่มสาขาวิชาเกษตรศาสตร์</t>
  </si>
  <si>
    <t>2.กลุ่มสาขาวิชาวิศวกรรมศาสตร์</t>
  </si>
  <si>
    <t>4.กลุ่มสาขาวิชาวิทยาศาสตร์สุขภาพ</t>
  </si>
  <si>
    <t>4.1 สำนักวิชาสาหเวชศาสตร์และสาธารณสุขสาสตร์</t>
  </si>
  <si>
    <t>4.2 สำนักวิชาพยาบาลศาสตร์</t>
  </si>
  <si>
    <t>4.3สำนักวิชาเภสัชศาสตร์</t>
  </si>
  <si>
    <t>4.4 สำนักวิชาแพทยศาสตร์</t>
  </si>
  <si>
    <t>5.กลุ่มสาขาวิชาบริหารธุรกิจ/พาณิชศาตร์</t>
  </si>
  <si>
    <t>6.กลุ่มสาขาวิชาสังคมศาสตร์/มนุษยศาสตร์</t>
  </si>
  <si>
    <t>7.กลุ่มสาขาวิชาสถาปัตยกรมมศาสตร์</t>
  </si>
  <si>
    <t>สำนักวิชา/หลักสูตร</t>
  </si>
  <si>
    <t>รวมทั้งมหาวิทยาลัย</t>
  </si>
  <si>
    <t>มหาวิทยาลัยวลัยลักษณ์</t>
  </si>
  <si>
    <t>รายรับจากการบริการวิชาการและวิชาชีพ</t>
  </si>
  <si>
    <t>ปีการศึกษา</t>
  </si>
  <si>
    <t>ปีงบประมาณ</t>
  </si>
  <si>
    <t>รายรับจากการบริการวิชาการและวิชาชีพ( ปีการศึกษาและปีงบประมาณ 2551)</t>
  </si>
  <si>
    <t>ประจำปี 2551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</si>
</sst>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8">
    <font>
      <sz val="10"/>
      <name val="Arial"/>
      <family val="0"/>
    </font>
    <font>
      <sz val="16"/>
      <name val="AngsanaUPC"/>
      <family val="1"/>
    </font>
    <font>
      <sz val="8"/>
      <name val="Arial"/>
      <family val="0"/>
    </font>
    <font>
      <b/>
      <sz val="16"/>
      <name val="AngsanaUPC"/>
      <family val="1"/>
    </font>
    <font>
      <b/>
      <sz val="10"/>
      <name val="Arial"/>
      <family val="0"/>
    </font>
    <font>
      <b/>
      <sz val="14"/>
      <name val="AngsanaUPC"/>
      <family val="1"/>
    </font>
    <font>
      <sz val="14"/>
      <name val="AngsanaUPC"/>
      <family val="1"/>
    </font>
    <font>
      <b/>
      <sz val="16"/>
      <name val="Angsana New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3" fontId="3" fillId="0" borderId="1" xfId="15" applyFont="1" applyBorder="1" applyAlignment="1">
      <alignment/>
    </xf>
    <xf numFmtId="43" fontId="1" fillId="0" borderId="1" xfId="15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6" xfId="0" applyFont="1" applyBorder="1" applyAlignment="1">
      <alignment/>
    </xf>
    <xf numFmtId="43" fontId="3" fillId="0" borderId="0" xfId="15" applyFont="1" applyBorder="1" applyAlignment="1">
      <alignment/>
    </xf>
    <xf numFmtId="0" fontId="5" fillId="0" borderId="1" xfId="0" applyFont="1" applyBorder="1" applyAlignment="1">
      <alignment/>
    </xf>
    <xf numFmtId="43" fontId="4" fillId="0" borderId="1" xfId="0" applyNumberFormat="1" applyFont="1" applyBorder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A9" sqref="A9"/>
    </sheetView>
  </sheetViews>
  <sheetFormatPr defaultColWidth="9.140625" defaultRowHeight="12.75"/>
  <cols>
    <col min="1" max="1" width="38.28125" style="0" customWidth="1"/>
    <col min="2" max="2" width="21.57421875" style="0" customWidth="1"/>
    <col min="3" max="3" width="23.140625" style="0" customWidth="1"/>
  </cols>
  <sheetData>
    <row r="1" ht="23.25">
      <c r="A1" s="17" t="s">
        <v>15</v>
      </c>
    </row>
    <row r="2" spans="1:3" ht="23.25">
      <c r="A2" s="1" t="s">
        <v>19</v>
      </c>
      <c r="B2" s="1"/>
      <c r="C2" s="2"/>
    </row>
    <row r="3" spans="1:3" ht="23.25">
      <c r="A3" s="1" t="s">
        <v>20</v>
      </c>
      <c r="B3" s="1"/>
      <c r="C3" s="2"/>
    </row>
    <row r="4" spans="1:4" ht="23.25">
      <c r="A4" s="5" t="s">
        <v>13</v>
      </c>
      <c r="B4" s="8" t="s">
        <v>16</v>
      </c>
      <c r="C4" s="9"/>
      <c r="D4" s="10"/>
    </row>
    <row r="5" spans="1:4" ht="23.25">
      <c r="A5" s="6"/>
      <c r="B5" s="6" t="s">
        <v>17</v>
      </c>
      <c r="C5" s="11" t="s">
        <v>18</v>
      </c>
      <c r="D5" s="12"/>
    </row>
    <row r="6" spans="1:4" ht="23.25">
      <c r="A6" s="13" t="s">
        <v>0</v>
      </c>
      <c r="B6" s="3">
        <f>SUM(B7:B8)</f>
        <v>44421436.6</v>
      </c>
      <c r="C6" s="3">
        <f>SUM(C7:C8)</f>
        <v>50271866.08</v>
      </c>
      <c r="D6" s="14"/>
    </row>
    <row r="7" spans="1:4" ht="23.25">
      <c r="A7" s="7" t="s">
        <v>1</v>
      </c>
      <c r="B7" s="4">
        <f>232383+2851978.6+298780+5817520</f>
        <v>9200661.6</v>
      </c>
      <c r="C7" s="4">
        <v>6569961.78</v>
      </c>
      <c r="D7" s="14"/>
    </row>
    <row r="8" spans="1:4" ht="23.25">
      <c r="A8" s="7" t="s">
        <v>2</v>
      </c>
      <c r="B8" s="4">
        <f>1869543.75+10594081.25+3268267.5+19488882.5</f>
        <v>35220775</v>
      </c>
      <c r="C8" s="4">
        <v>43701904.3</v>
      </c>
      <c r="D8" s="14"/>
    </row>
    <row r="9" spans="1:4" ht="23.25">
      <c r="A9" s="7" t="s">
        <v>4</v>
      </c>
      <c r="B9" s="3">
        <f>387926.7+3511340.3+105912.5+1043212.5</f>
        <v>5048392</v>
      </c>
      <c r="C9" s="3">
        <v>6734580.2</v>
      </c>
      <c r="D9" s="14"/>
    </row>
    <row r="10" spans="1:4" ht="23.25">
      <c r="A10" s="7" t="s">
        <v>3</v>
      </c>
      <c r="B10" s="4">
        <v>0</v>
      </c>
      <c r="C10" s="4"/>
      <c r="D10" s="14"/>
    </row>
    <row r="11" spans="1:4" ht="23.25">
      <c r="A11" s="7" t="s">
        <v>5</v>
      </c>
      <c r="B11" s="3">
        <f>SUM(B12:B15)</f>
        <v>5207225</v>
      </c>
      <c r="C11" s="3">
        <f>SUM(C12:C15)</f>
        <v>4226641</v>
      </c>
      <c r="D11" s="14"/>
    </row>
    <row r="12" spans="1:4" ht="23.25">
      <c r="A12" s="7" t="s">
        <v>6</v>
      </c>
      <c r="B12" s="4">
        <f>15200+206800</f>
        <v>222000</v>
      </c>
      <c r="C12" s="4">
        <v>549250</v>
      </c>
      <c r="D12" s="14"/>
    </row>
    <row r="13" spans="1:4" ht="23.25">
      <c r="A13" s="7" t="s">
        <v>7</v>
      </c>
      <c r="B13" s="4">
        <f>102000+1028450+20700+3264075</f>
        <v>4415225</v>
      </c>
      <c r="C13" s="4">
        <v>3392391</v>
      </c>
      <c r="D13" s="14"/>
    </row>
    <row r="14" spans="1:4" ht="23.25">
      <c r="A14" s="7" t="s">
        <v>8</v>
      </c>
      <c r="B14" s="4">
        <f>28500+256500+28500+256500</f>
        <v>570000</v>
      </c>
      <c r="C14" s="4">
        <v>285000</v>
      </c>
      <c r="D14" s="14"/>
    </row>
    <row r="15" spans="1:4" ht="23.25">
      <c r="A15" s="7" t="s">
        <v>9</v>
      </c>
      <c r="B15" s="4">
        <v>0</v>
      </c>
      <c r="C15" s="4">
        <v>0</v>
      </c>
      <c r="D15" s="14"/>
    </row>
    <row r="16" spans="1:4" ht="23.25">
      <c r="A16" s="7" t="s">
        <v>10</v>
      </c>
      <c r="B16" s="3">
        <f>37600+612749+35443.03+339913.28</f>
        <v>1025705.31</v>
      </c>
      <c r="C16" s="3">
        <v>1374631.25</v>
      </c>
      <c r="D16" s="14"/>
    </row>
    <row r="17" spans="1:4" ht="23.25">
      <c r="A17" s="7" t="s">
        <v>11</v>
      </c>
      <c r="B17" s="3">
        <f>183600+185654.25+459120</f>
        <v>828374.25</v>
      </c>
      <c r="C17" s="3">
        <v>940450</v>
      </c>
      <c r="D17" s="14"/>
    </row>
    <row r="18" spans="1:4" ht="23.25">
      <c r="A18" s="7" t="s">
        <v>12</v>
      </c>
      <c r="B18" s="3">
        <v>10000</v>
      </c>
      <c r="C18" s="3">
        <v>0</v>
      </c>
      <c r="D18" s="14"/>
    </row>
    <row r="19" spans="1:4" ht="23.25">
      <c r="A19" s="15" t="s">
        <v>14</v>
      </c>
      <c r="B19" s="16">
        <f>+B18+B17+B16+B11+B6</f>
        <v>51492741.160000004</v>
      </c>
      <c r="C19" s="16">
        <f>+C18+C17+C16+C11+C6</f>
        <v>56813588.33</v>
      </c>
      <c r="D19" s="14"/>
    </row>
  </sheetData>
  <mergeCells count="1"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ccs</cp:lastModifiedBy>
  <cp:lastPrinted>2009-09-07T04:14:18Z</cp:lastPrinted>
  <dcterms:created xsi:type="dcterms:W3CDTF">2009-03-04T08:35:54Z</dcterms:created>
  <dcterms:modified xsi:type="dcterms:W3CDTF">2009-09-14T06:21:18Z</dcterms:modified>
  <cp:category/>
  <cp:version/>
  <cp:contentType/>
  <cp:contentStatus/>
</cp:coreProperties>
</file>